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160" activeTab="0"/>
  </bookViews>
  <sheets>
    <sheet name="Instructions + Information" sheetId="1" r:id="rId1"/>
    <sheet name="Single Server" sheetId="2" r:id="rId2"/>
    <sheet name="Group of Servers &quot;Cluster&quot;" sheetId="3" r:id="rId3"/>
  </sheets>
  <definedNames/>
  <calcPr fullCalcOnLoad="1"/>
</workbook>
</file>

<file path=xl/sharedStrings.xml><?xml version="1.0" encoding="utf-8"?>
<sst xmlns="http://schemas.openxmlformats.org/spreadsheetml/2006/main" count="195" uniqueCount="119">
  <si>
    <t>A</t>
  </si>
  <si>
    <t>B</t>
  </si>
  <si>
    <t>C</t>
  </si>
  <si>
    <t>Audit Report Requirements:</t>
  </si>
  <si>
    <t>VIRTUALIZATION ENVIRONMENT  -  SINGLE SERVER</t>
  </si>
  <si>
    <t>User Comments</t>
  </si>
  <si>
    <t>VIRTUALIZATION ENVIRONMENT  -  GROUP of SERVERs (Cluster)</t>
  </si>
  <si>
    <t>Server Vendor / Brand</t>
  </si>
  <si>
    <t xml:space="preserve">Server Model </t>
  </si>
  <si>
    <t>Part Number</t>
  </si>
  <si>
    <t>IBM / System x</t>
  </si>
  <si>
    <t>Server Model</t>
  </si>
  <si>
    <t>Server ID / Location</t>
  </si>
  <si>
    <t>Cluster ID ALPHA</t>
  </si>
  <si>
    <t>INSTRUCTIONS  FOR  MANUALLY  PREPARED  AUDIT  REPORT</t>
  </si>
  <si>
    <t>Worksheet instructions</t>
  </si>
  <si>
    <t>Resources and Links</t>
  </si>
  <si>
    <t>PVU</t>
  </si>
  <si>
    <t>Sub-capacity</t>
  </si>
  <si>
    <t>D</t>
  </si>
  <si>
    <t>E</t>
  </si>
  <si>
    <t>PVU table and other information</t>
  </si>
  <si>
    <t>Sub-capacity Attachment to PA Agreement</t>
  </si>
  <si>
    <t>Virtualization Capacity rules for each eligible virtualization environment</t>
  </si>
  <si>
    <t>For purposes of 'Manual Calculation' of virtual capacity, 1 virtual core(or CPU) is equivalent to 1 physical core. this spreadsheet. PVU's required fpr each physical core are listed on the PVU table</t>
  </si>
  <si>
    <t>(shaded area)</t>
  </si>
  <si>
    <t>- This worksheet is for one standalone server for one Software Product</t>
  </si>
  <si>
    <t>- This worksheet is for one Cluster for one Software Product</t>
  </si>
  <si>
    <t>xxxxxxxxx</t>
  </si>
  <si>
    <t xml:space="preserve">      Virtualization Capacity and Full Capacity</t>
  </si>
  <si>
    <t>o</t>
  </si>
  <si>
    <t xml:space="preserve">You must refer to and use the rules for 'Manual Calculation' of Virtualization Capacity. These rules can be found at </t>
  </si>
  <si>
    <t xml:space="preserve">        each Eligible Virtualization Environment </t>
  </si>
  <si>
    <t xml:space="preserve">Enter Cores per Partition or Virtual Machine (VM) based on the Virtualization Capacity for </t>
  </si>
  <si>
    <t>DO  NOT   DELETE   ROW</t>
  </si>
  <si>
    <t>Server ID # F6015;  Bldg 1, Room 1, Somers, NY</t>
  </si>
  <si>
    <t>DDDD; Building 1, Room 3, Somers, NY, USA</t>
  </si>
  <si>
    <t>Sub-capacity Licensing Information</t>
  </si>
  <si>
    <t>IBM  System x</t>
  </si>
  <si>
    <r>
      <t xml:space="preserve"> </t>
    </r>
    <r>
      <rPr>
        <b/>
        <sz val="9"/>
        <color indexed="12"/>
        <rFont val="Arial"/>
        <family val="2"/>
      </rPr>
      <t xml:space="preserve">(B) </t>
    </r>
    <r>
      <rPr>
        <sz val="9"/>
        <rFont val="Arial"/>
        <family val="0"/>
      </rPr>
      <t>For purposes of the 'Manual Calculation' of Virtual Capacity, 1 virtual core (or CPU) is equivalent to 1 physical core. Enter values in whole cores.</t>
    </r>
  </si>
  <si>
    <r>
      <t xml:space="preserve"> </t>
    </r>
    <r>
      <rPr>
        <b/>
        <sz val="9"/>
        <color indexed="12"/>
        <rFont val="Arial"/>
        <family val="2"/>
      </rPr>
      <t>(B)</t>
    </r>
    <r>
      <rPr>
        <sz val="9"/>
        <rFont val="Arial"/>
        <family val="2"/>
      </rPr>
      <t xml:space="preserve"> For purposes of 'Manual Calculation' of Virtual Capacity, 1 virtual core (or CPU) is equivalent to 1 physical core.  Enter values in whole cores.</t>
    </r>
  </si>
  <si>
    <t xml:space="preserve">Audit Reports must be prepared as frequently as is required to capture and maintain a history of increases to </t>
  </si>
  <si>
    <t xml:space="preserve">      by and for each Eligible Sub-Capacity Product</t>
  </si>
  <si>
    <t xml:space="preserve">      An Eligible Virtualization Environment can be a Single Server or a Group of Servers (Server Cluster).</t>
  </si>
  <si>
    <t xml:space="preserve">      In addition to the above detail, the report should provide a summary total of the required number of PVUs</t>
  </si>
  <si>
    <t>An Audit Report must be prepared at least once per quarter and identify the following detail:</t>
  </si>
  <si>
    <r>
      <t xml:space="preserve">Each Audit Report must be </t>
    </r>
    <r>
      <rPr>
        <b/>
        <u val="single"/>
        <sz val="12"/>
        <color indexed="61"/>
        <rFont val="Arial"/>
        <family val="2"/>
      </rPr>
      <t>signed and date stamped</t>
    </r>
    <r>
      <rPr>
        <sz val="12"/>
        <color indexed="57"/>
        <rFont val="Arial"/>
        <family val="2"/>
      </rPr>
      <t>,</t>
    </r>
    <r>
      <rPr>
        <sz val="12"/>
        <rFont val="Arial"/>
        <family val="2"/>
      </rPr>
      <t xml:space="preserve"> indicating the completion of that period's analysis and reconciliation.</t>
    </r>
  </si>
  <si>
    <t>reconciliation.  If you choose to leverage this spreadsheet as designed, please follow the below instructions.  Otherwise,</t>
  </si>
  <si>
    <t>If you insert rows you will need to extend formulas the new rows</t>
  </si>
  <si>
    <t>IBM WEBSPHERE APPLICATION SERVER  NETWORK DEPLOYMENT</t>
  </si>
  <si>
    <t>P/N Description</t>
  </si>
  <si>
    <t>Program Identification Number (57xx-xxx)</t>
  </si>
  <si>
    <t>Program ID # (57xx-xxx)</t>
  </si>
  <si>
    <t>CCCC; Building 1, Room 3, Somers, NY, USA</t>
  </si>
  <si>
    <t>BBBB; Building 1, Room 2, Somers, NY, USA</t>
  </si>
  <si>
    <t>AAAA; Building 1, Room 1, Somers, NY, USA</t>
  </si>
  <si>
    <r>
      <t xml:space="preserve"> </t>
    </r>
    <r>
      <rPr>
        <b/>
        <sz val="9"/>
        <color indexed="12"/>
        <rFont val="Arial"/>
        <family val="2"/>
      </rPr>
      <t>(A)</t>
    </r>
    <r>
      <rPr>
        <sz val="9"/>
        <rFont val="Arial"/>
        <family val="2"/>
      </rPr>
      <t xml:space="preserve"> PVU's required for each physical processor core are listed on the PVU table (see link below, including vendor/brand designations)</t>
    </r>
  </si>
  <si>
    <r>
      <t xml:space="preserve"> </t>
    </r>
    <r>
      <rPr>
        <b/>
        <sz val="9"/>
        <color indexed="12"/>
        <rFont val="Arial"/>
        <family val="2"/>
      </rPr>
      <t>(A)</t>
    </r>
    <r>
      <rPr>
        <sz val="9"/>
        <color indexed="12"/>
        <rFont val="Arial"/>
        <family val="0"/>
      </rPr>
      <t xml:space="preserve"> </t>
    </r>
    <r>
      <rPr>
        <sz val="9"/>
        <rFont val="Arial"/>
        <family val="0"/>
      </rPr>
      <t>For purposes of the 'Manual Calculation' of Virtual Capacity, 1 virtual core (or CPU) is equivalent to 1 physical core. Enter values in whole cores. PVU's required for each physical core are listed on the PVU table (see link below, including vendor/brand designations)</t>
    </r>
  </si>
  <si>
    <t>http://www-01.ibm.com/software/lotus/passportadvantage/Counting_Software_licenses_using_specific_virtualization_technologies.html</t>
  </si>
  <si>
    <t xml:space="preserve"> [Manually prepared Audit Report per Section 4 of the IPAA Attachment to Sub-Capacity Licensing Terms, Z125-7174-02]</t>
  </si>
  <si>
    <t>http://www-01.ibm.com/software/lotus/passportadvantage/subcapacityattachments.html</t>
  </si>
  <si>
    <t>http://www-01.ibm.com/software/lotus/passportadvantage/subcaplicensing.html</t>
  </si>
  <si>
    <t>http://www-01.ibm.com/software/lotus/passportadvantage/pvu_licensing_for_customers.html</t>
  </si>
  <si>
    <t xml:space="preserve">      Each Eligible Sub-Capacity Product deployed in each Eligible Virtualization Environment.</t>
  </si>
  <si>
    <t>D55WJLL</t>
  </si>
  <si>
    <t>IBM WEBSPHERE APPLICATION SERVER  NETWORK DEPLOYMENT  PROCESSOR VALUE UNIT (PVU)</t>
  </si>
  <si>
    <t>5724-H88</t>
  </si>
  <si>
    <t xml:space="preserve">VMware ESX 3.5 </t>
  </si>
  <si>
    <t>xxxxx</t>
  </si>
  <si>
    <t>Intel Xeon Quad Core Model 35XX</t>
  </si>
  <si>
    <t xml:space="preserve">- Per the Instructions on the first tab, you may choose to leverage this approach or develop / leverage </t>
  </si>
  <si>
    <r>
      <t xml:space="preserve"> (C) </t>
    </r>
    <r>
      <rPr>
        <sz val="9"/>
        <rFont val="Arial"/>
        <family val="2"/>
      </rPr>
      <t xml:space="preserve">Lower of  Full Capacity or Virtualization Capacity </t>
    </r>
  </si>
  <si>
    <r>
      <t xml:space="preserve"> </t>
    </r>
    <r>
      <rPr>
        <b/>
        <sz val="9"/>
        <color indexed="12"/>
        <rFont val="Arial"/>
        <family val="2"/>
      </rPr>
      <t>(C)</t>
    </r>
    <r>
      <rPr>
        <sz val="9"/>
        <rFont val="Arial"/>
        <family val="0"/>
      </rPr>
      <t xml:space="preserve"> Lower of  Full Capacity or Virtualization Capacity </t>
    </r>
  </si>
  <si>
    <r>
      <t xml:space="preserve">Full Capacity PVUs for Cluster </t>
    </r>
    <r>
      <rPr>
        <b/>
        <sz val="8"/>
        <color indexed="12"/>
        <rFont val="Arial"/>
        <family val="2"/>
      </rPr>
      <t>(C)</t>
    </r>
  </si>
  <si>
    <r>
      <t xml:space="preserve">Date of this Audit Report </t>
    </r>
    <r>
      <rPr>
        <b/>
        <sz val="12"/>
        <color indexed="12"/>
        <rFont val="Arial"/>
        <family val="2"/>
      </rPr>
      <t>*</t>
    </r>
  </si>
  <si>
    <r>
      <t xml:space="preserve">Product Name </t>
    </r>
    <r>
      <rPr>
        <b/>
        <sz val="12"/>
        <color indexed="12"/>
        <rFont val="Arial"/>
        <family val="2"/>
      </rPr>
      <t>*</t>
    </r>
  </si>
  <si>
    <r>
      <t xml:space="preserve">Virtualization Technology used </t>
    </r>
    <r>
      <rPr>
        <b/>
        <sz val="12"/>
        <color indexed="12"/>
        <rFont val="Arial"/>
        <family val="2"/>
      </rPr>
      <t>*</t>
    </r>
  </si>
  <si>
    <r>
      <t>Processor Technology (Vendor, Brand,Type,Model#)</t>
    </r>
    <r>
      <rPr>
        <b/>
        <sz val="12"/>
        <color indexed="12"/>
        <rFont val="Arial"/>
        <family val="2"/>
      </rPr>
      <t xml:space="preserve"> *</t>
    </r>
    <r>
      <rPr>
        <sz val="10"/>
        <rFont val="Arial"/>
        <family val="0"/>
      </rPr>
      <t xml:space="preserve"> </t>
    </r>
    <r>
      <rPr>
        <b/>
        <sz val="8"/>
        <color indexed="12"/>
        <rFont val="Arial"/>
        <family val="2"/>
      </rPr>
      <t>(A)</t>
    </r>
  </si>
  <si>
    <r>
      <t xml:space="preserve">PVUs per core </t>
    </r>
    <r>
      <rPr>
        <b/>
        <sz val="12"/>
        <color indexed="12"/>
        <rFont val="Arial"/>
        <family val="2"/>
      </rPr>
      <t>*</t>
    </r>
    <r>
      <rPr>
        <sz val="8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(A)</t>
    </r>
  </si>
  <si>
    <r>
      <t xml:space="preserve">Total Activated Cores on Server </t>
    </r>
    <r>
      <rPr>
        <b/>
        <sz val="12"/>
        <color indexed="12"/>
        <rFont val="Arial"/>
        <family val="2"/>
      </rPr>
      <t>*</t>
    </r>
    <r>
      <rPr>
        <sz val="10"/>
        <rFont val="Arial"/>
        <family val="0"/>
      </rPr>
      <t xml:space="preserve"> </t>
    </r>
    <r>
      <rPr>
        <b/>
        <sz val="8"/>
        <color indexed="12"/>
        <rFont val="Arial"/>
        <family val="2"/>
      </rPr>
      <t>(C)</t>
    </r>
  </si>
  <si>
    <r>
      <t xml:space="preserve">Full Capacity PVUs for Server </t>
    </r>
    <r>
      <rPr>
        <b/>
        <sz val="12"/>
        <color indexed="12"/>
        <rFont val="Arial"/>
        <family val="2"/>
      </rPr>
      <t>*</t>
    </r>
    <r>
      <rPr>
        <sz val="10"/>
        <rFont val="Arial"/>
        <family val="0"/>
      </rPr>
      <t xml:space="preserve"> </t>
    </r>
    <r>
      <rPr>
        <b/>
        <sz val="8"/>
        <color indexed="12"/>
        <rFont val="Arial"/>
        <family val="2"/>
      </rPr>
      <t>(C)</t>
    </r>
  </si>
  <si>
    <r>
      <t>Cores</t>
    </r>
    <r>
      <rPr>
        <sz val="11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(B)</t>
    </r>
    <r>
      <rPr>
        <sz val="8"/>
        <color indexed="12"/>
        <rFont val="Arial"/>
        <family val="2"/>
      </rPr>
      <t xml:space="preserve"> </t>
    </r>
    <r>
      <rPr>
        <sz val="11"/>
        <rFont val="Arial"/>
        <family val="0"/>
      </rPr>
      <t xml:space="preserve">per Partition or VM </t>
    </r>
    <r>
      <rPr>
        <b/>
        <sz val="12"/>
        <color indexed="12"/>
        <rFont val="Arial"/>
        <family val="2"/>
      </rPr>
      <t>*</t>
    </r>
  </si>
  <si>
    <r>
      <t xml:space="preserve"> </t>
    </r>
    <r>
      <rPr>
        <b/>
        <sz val="12"/>
        <color indexed="12"/>
        <rFont val="Arial"/>
        <family val="2"/>
      </rPr>
      <t>*</t>
    </r>
    <r>
      <rPr>
        <b/>
        <sz val="11"/>
        <rFont val="Arial"/>
        <family val="2"/>
      </rPr>
      <t xml:space="preserve"> </t>
    </r>
    <r>
      <rPr>
        <sz val="11"/>
        <rFont val="Arial"/>
        <family val="0"/>
      </rPr>
      <t xml:space="preserve"> Mandatory Field</t>
    </r>
  </si>
  <si>
    <t>- Enter data in  input fields below (shaded area)</t>
  </si>
  <si>
    <r>
      <t xml:space="preserve"> *</t>
    </r>
    <r>
      <rPr>
        <sz val="10"/>
        <color indexed="12"/>
        <rFont val="Arial"/>
        <family val="2"/>
      </rPr>
      <t xml:space="preserve"> </t>
    </r>
    <r>
      <rPr>
        <sz val="11"/>
        <color indexed="12"/>
        <rFont val="Arial"/>
        <family val="2"/>
      </rPr>
      <t>Mandatory</t>
    </r>
  </si>
  <si>
    <r>
      <t xml:space="preserve">* </t>
    </r>
    <r>
      <rPr>
        <sz val="11"/>
        <rFont val="Arial"/>
        <family val="2"/>
      </rPr>
      <t xml:space="preserve">Mandatory </t>
    </r>
  </si>
  <si>
    <t xml:space="preserve">D </t>
  </si>
  <si>
    <r>
      <t xml:space="preserve">* </t>
    </r>
    <r>
      <rPr>
        <sz val="11"/>
        <rFont val="Arial"/>
        <family val="2"/>
      </rPr>
      <t>Mandatory (VM or Partition ID,   Cores per Partition or VM)</t>
    </r>
  </si>
  <si>
    <r>
      <t>VM, Partition ID</t>
    </r>
    <r>
      <rPr>
        <b/>
        <sz val="12"/>
        <color indexed="12"/>
        <rFont val="Arial"/>
        <family val="2"/>
      </rPr>
      <t xml:space="preserve"> * </t>
    </r>
    <r>
      <rPr>
        <sz val="11"/>
        <rFont val="Arial"/>
        <family val="0"/>
      </rPr>
      <t xml:space="preserve">                                                            </t>
    </r>
    <r>
      <rPr>
        <sz val="10"/>
        <rFont val="Arial"/>
        <family val="2"/>
      </rPr>
      <t>(whatever identifier used for any subdivision of a server such as LPAR #,    IP address, hostname, etc.)</t>
    </r>
  </si>
  <si>
    <t>mandatory information shown in the following worksheet tabs.</t>
  </si>
  <si>
    <t xml:space="preserve">Enter data in input fields </t>
  </si>
  <si>
    <r>
      <t xml:space="preserve">* </t>
    </r>
    <r>
      <rPr>
        <sz val="11"/>
        <rFont val="Arial"/>
        <family val="2"/>
      </rPr>
      <t xml:space="preserve">Mandatory  </t>
    </r>
  </si>
  <si>
    <r>
      <t>Product Name</t>
    </r>
    <r>
      <rPr>
        <b/>
        <sz val="12"/>
        <color indexed="12"/>
        <rFont val="Arial"/>
        <family val="2"/>
      </rPr>
      <t xml:space="preserve"> *</t>
    </r>
    <r>
      <rPr>
        <sz val="10"/>
        <rFont val="Arial"/>
        <family val="0"/>
      </rPr>
      <t xml:space="preserve"> </t>
    </r>
  </si>
  <si>
    <r>
      <t xml:space="preserve">Cluster ID </t>
    </r>
    <r>
      <rPr>
        <b/>
        <sz val="12"/>
        <color indexed="12"/>
        <rFont val="Arial"/>
        <family val="2"/>
      </rPr>
      <t>*</t>
    </r>
    <r>
      <rPr>
        <sz val="10"/>
        <rFont val="Arial"/>
        <family val="0"/>
      </rPr>
      <t xml:space="preserve"> </t>
    </r>
  </si>
  <si>
    <r>
      <t xml:space="preserve">Virtualization Technology used </t>
    </r>
    <r>
      <rPr>
        <b/>
        <sz val="12"/>
        <color indexed="12"/>
        <rFont val="Arial"/>
        <family val="2"/>
      </rPr>
      <t>*</t>
    </r>
    <r>
      <rPr>
        <sz val="10"/>
        <rFont val="Arial"/>
        <family val="0"/>
      </rPr>
      <t xml:space="preserve">   </t>
    </r>
  </si>
  <si>
    <t>- Enter data in input fields below (shaded area)</t>
  </si>
  <si>
    <r>
      <t xml:space="preserve"> </t>
    </r>
    <r>
      <rPr>
        <b/>
        <sz val="12"/>
        <color indexed="12"/>
        <rFont val="Arial"/>
        <family val="2"/>
      </rPr>
      <t>*</t>
    </r>
    <r>
      <rPr>
        <sz val="10"/>
        <rFont val="Arial"/>
        <family val="0"/>
      </rPr>
      <t xml:space="preserve"> </t>
    </r>
    <r>
      <rPr>
        <sz val="11"/>
        <color indexed="12"/>
        <rFont val="Arial"/>
        <family val="2"/>
      </rPr>
      <t>Mandatory</t>
    </r>
  </si>
  <si>
    <r>
      <t>Physical Server ID / Location</t>
    </r>
    <r>
      <rPr>
        <sz val="9"/>
        <rFont val="Arial"/>
        <family val="0"/>
      </rPr>
      <t xml:space="preserve"> </t>
    </r>
    <r>
      <rPr>
        <b/>
        <sz val="12"/>
        <color indexed="12"/>
        <rFont val="Arial"/>
        <family val="2"/>
      </rPr>
      <t>*</t>
    </r>
    <r>
      <rPr>
        <sz val="9"/>
        <rFont val="Arial"/>
        <family val="0"/>
      </rPr>
      <t xml:space="preserve">                                </t>
    </r>
    <r>
      <rPr>
        <u val="single"/>
        <sz val="9"/>
        <rFont val="Arial"/>
        <family val="2"/>
      </rPr>
      <t xml:space="preserve">(whatever identifier you use for a physical server location)             </t>
    </r>
  </si>
  <si>
    <r>
      <t xml:space="preserve">Processor Technology </t>
    </r>
    <r>
      <rPr>
        <b/>
        <u val="single"/>
        <sz val="12"/>
        <color indexed="12"/>
        <rFont val="Arial"/>
        <family val="2"/>
      </rPr>
      <t>*</t>
    </r>
    <r>
      <rPr>
        <u val="single"/>
        <sz val="11"/>
        <rFont val="Arial"/>
        <family val="0"/>
      </rPr>
      <t xml:space="preserve"> (Vendor, Brand,Type,Model#)</t>
    </r>
    <r>
      <rPr>
        <b/>
        <sz val="8"/>
        <color indexed="12"/>
        <rFont val="Arial"/>
        <family val="2"/>
      </rPr>
      <t xml:space="preserve"> (A)</t>
    </r>
  </si>
  <si>
    <r>
      <t>Activated Cores on Server</t>
    </r>
    <r>
      <rPr>
        <u val="single"/>
        <sz val="12"/>
        <color indexed="12"/>
        <rFont val="Arial"/>
        <family val="2"/>
      </rPr>
      <t xml:space="preserve"> * </t>
    </r>
    <r>
      <rPr>
        <b/>
        <u val="single"/>
        <sz val="8"/>
        <color indexed="12"/>
        <rFont val="Arial"/>
        <family val="2"/>
      </rPr>
      <t>(C)</t>
    </r>
    <r>
      <rPr>
        <u val="single"/>
        <sz val="11"/>
        <rFont val="Arial"/>
        <family val="0"/>
      </rPr>
      <t xml:space="preserve"> </t>
    </r>
  </si>
  <si>
    <r>
      <t>PVUs per core</t>
    </r>
    <r>
      <rPr>
        <b/>
        <u val="single"/>
        <sz val="12"/>
        <color indexed="12"/>
        <rFont val="Arial"/>
        <family val="2"/>
      </rPr>
      <t xml:space="preserve"> *</t>
    </r>
    <r>
      <rPr>
        <u val="single"/>
        <sz val="11"/>
        <rFont val="Arial"/>
        <family val="0"/>
      </rPr>
      <t xml:space="preserve"> </t>
    </r>
    <r>
      <rPr>
        <b/>
        <u val="single"/>
        <sz val="8"/>
        <color indexed="12"/>
        <rFont val="Arial"/>
        <family val="2"/>
      </rPr>
      <t>(A)</t>
    </r>
  </si>
  <si>
    <r>
      <t>Extended PVU quantity</t>
    </r>
    <r>
      <rPr>
        <b/>
        <u val="single"/>
        <sz val="12"/>
        <color indexed="12"/>
        <rFont val="Arial"/>
        <family val="2"/>
      </rPr>
      <t xml:space="preserve"> *</t>
    </r>
  </si>
  <si>
    <r>
      <t xml:space="preserve">* </t>
    </r>
    <r>
      <rPr>
        <sz val="11"/>
        <rFont val="Arial"/>
        <family val="2"/>
      </rPr>
      <t>Mandatory (Physical Server ID/Location, Processor Technology, Activated Cores, PVUs per core,  Extened PVU quantity)</t>
    </r>
  </si>
  <si>
    <r>
      <t>VM or Partition ID</t>
    </r>
    <r>
      <rPr>
        <b/>
        <sz val="12"/>
        <color indexed="12"/>
        <rFont val="Arial"/>
        <family val="2"/>
      </rPr>
      <t xml:space="preserve"> *</t>
    </r>
    <r>
      <rPr>
        <sz val="11"/>
        <rFont val="Arial"/>
        <family val="0"/>
      </rPr>
      <t xml:space="preserve">                                           </t>
    </r>
    <r>
      <rPr>
        <sz val="9"/>
        <rFont val="Arial"/>
        <family val="2"/>
      </rPr>
      <t>(whatever identifier used for any subdivision of a server such as VM, LPAR #, IP address, hostname, etc.)</t>
    </r>
  </si>
  <si>
    <r>
      <t>Cores</t>
    </r>
    <r>
      <rPr>
        <b/>
        <sz val="8"/>
        <color indexed="12"/>
        <rFont val="Arial"/>
        <family val="2"/>
      </rPr>
      <t>(B)</t>
    </r>
    <r>
      <rPr>
        <sz val="11"/>
        <rFont val="Arial"/>
        <family val="0"/>
      </rPr>
      <t xml:space="preserve"> per Partition or VM</t>
    </r>
    <r>
      <rPr>
        <b/>
        <sz val="12"/>
        <color indexed="12"/>
        <rFont val="Arial"/>
        <family val="2"/>
      </rPr>
      <t xml:space="preserve"> *</t>
    </r>
    <r>
      <rPr>
        <sz val="11"/>
        <rFont val="Arial"/>
        <family val="0"/>
      </rPr>
      <t xml:space="preserve"> </t>
    </r>
  </si>
  <si>
    <r>
      <t>PVUs per core</t>
    </r>
    <r>
      <rPr>
        <b/>
        <u val="single"/>
        <sz val="12"/>
        <color indexed="12"/>
        <rFont val="Arial"/>
        <family val="2"/>
      </rPr>
      <t xml:space="preserve"> * </t>
    </r>
    <r>
      <rPr>
        <b/>
        <u val="single"/>
        <sz val="8"/>
        <color indexed="12"/>
        <rFont val="Arial"/>
        <family val="2"/>
      </rPr>
      <t>(A)</t>
    </r>
  </si>
  <si>
    <r>
      <t xml:space="preserve">Extended PVU quantity </t>
    </r>
    <r>
      <rPr>
        <b/>
        <u val="single"/>
        <sz val="12"/>
        <color indexed="12"/>
        <rFont val="Arial"/>
        <family val="2"/>
      </rPr>
      <t>*</t>
    </r>
  </si>
  <si>
    <t xml:space="preserve">  your own processes and reporting format so long as you capture all the mandatory information below</t>
  </si>
  <si>
    <t>VMware ESX 3.5, VMotion &amp; Virtual Center 2.5</t>
  </si>
  <si>
    <r>
      <t xml:space="preserve">* </t>
    </r>
    <r>
      <rPr>
        <sz val="11"/>
        <rFont val="Arial"/>
        <family val="2"/>
      </rPr>
      <t>Mandatory (VM or Partition ID, Cores per Partition or  VM,  PVUs per core,  Extended PVU quantity)</t>
    </r>
  </si>
  <si>
    <t>Original Version date: July 1, 2008 - Updated April 7, 2009</t>
  </si>
  <si>
    <t>you should develop and/or leverage your own processes and reports, and these should capture (at a minimum) the</t>
  </si>
  <si>
    <t>This spreadsheet is provided as an example for the types of data that need to be identified as part of your analysis and</t>
  </si>
  <si>
    <r>
      <t>Sum of Virtual Core</t>
    </r>
    <r>
      <rPr>
        <sz val="12"/>
        <rFont val="Arial"/>
        <family val="2"/>
      </rPr>
      <t>s</t>
    </r>
    <r>
      <rPr>
        <b/>
        <sz val="12"/>
        <color indexed="12"/>
        <rFont val="Arial"/>
        <family val="2"/>
      </rPr>
      <t xml:space="preserve"> *</t>
    </r>
  </si>
  <si>
    <r>
      <t xml:space="preserve">PVUs per core </t>
    </r>
    <r>
      <rPr>
        <b/>
        <sz val="12"/>
        <color indexed="12"/>
        <rFont val="Arial"/>
        <family val="2"/>
      </rPr>
      <t>*</t>
    </r>
  </si>
  <si>
    <r>
      <t xml:space="preserve">Virtualization Capacity PVUs by Product for Server </t>
    </r>
    <r>
      <rPr>
        <b/>
        <sz val="12"/>
        <color indexed="12"/>
        <rFont val="Arial"/>
        <family val="2"/>
      </rPr>
      <t>*</t>
    </r>
  </si>
  <si>
    <r>
      <t xml:space="preserve">PVU Licenses required by Product for Server </t>
    </r>
    <r>
      <rPr>
        <b/>
        <sz val="12"/>
        <color indexed="12"/>
        <rFont val="Arial"/>
        <family val="2"/>
      </rPr>
      <t>*</t>
    </r>
    <r>
      <rPr>
        <b/>
        <sz val="11"/>
        <color indexed="12"/>
        <rFont val="Arial"/>
        <family val="2"/>
      </rPr>
      <t xml:space="preserve"> </t>
    </r>
    <r>
      <rPr>
        <b/>
        <sz val="8"/>
        <color indexed="12"/>
        <rFont val="Arial"/>
        <family val="2"/>
      </rPr>
      <t>(C)</t>
    </r>
  </si>
  <si>
    <r>
      <t xml:space="preserve">PVU Licenses required by Product for Cluster </t>
    </r>
    <r>
      <rPr>
        <b/>
        <sz val="12"/>
        <color indexed="12"/>
        <rFont val="Arial"/>
        <family val="2"/>
      </rPr>
      <t>*</t>
    </r>
    <r>
      <rPr>
        <sz val="11"/>
        <rFont val="Arial"/>
        <family val="0"/>
      </rPr>
      <t xml:space="preserve"> </t>
    </r>
    <r>
      <rPr>
        <b/>
        <sz val="8"/>
        <color indexed="12"/>
        <rFont val="Arial"/>
        <family val="2"/>
      </rPr>
      <t>(C)</t>
    </r>
  </si>
  <si>
    <r>
      <t xml:space="preserve">Virtualization Capacity PVUs by Product for Cluster  </t>
    </r>
    <r>
      <rPr>
        <b/>
        <sz val="12"/>
        <color indexed="12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</si>
</sst>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/dd/yy;@"/>
    <numFmt numFmtId="167" formatCode="[$-409]mmmm\ d\,\ yyyy;@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color indexed="12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u val="single"/>
      <sz val="11"/>
      <name val="Arial"/>
      <family val="0"/>
    </font>
    <font>
      <sz val="20"/>
      <name val="Arial"/>
      <family val="0"/>
    </font>
    <font>
      <b/>
      <u val="single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0"/>
    </font>
    <font>
      <sz val="12"/>
      <color indexed="57"/>
      <name val="Arial"/>
      <family val="2"/>
    </font>
    <font>
      <b/>
      <u val="single"/>
      <sz val="12"/>
      <color indexed="61"/>
      <name val="Arial"/>
      <family val="2"/>
    </font>
    <font>
      <sz val="10"/>
      <color indexed="61"/>
      <name val="Arial"/>
      <family val="2"/>
    </font>
    <font>
      <sz val="9"/>
      <name val="Arial"/>
      <family val="0"/>
    </font>
    <font>
      <sz val="10"/>
      <color indexed="22"/>
      <name val="Arial"/>
      <family val="0"/>
    </font>
    <font>
      <sz val="10"/>
      <color indexed="10"/>
      <name val="Arial"/>
      <family val="0"/>
    </font>
    <font>
      <b/>
      <u val="single"/>
      <sz val="12"/>
      <color indexed="55"/>
      <name val="Arial"/>
      <family val="2"/>
    </font>
    <font>
      <sz val="11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0"/>
    </font>
    <font>
      <sz val="12"/>
      <color indexed="23"/>
      <name val="Arial"/>
      <family val="2"/>
    </font>
    <font>
      <sz val="10"/>
      <color indexed="23"/>
      <name val="Arial"/>
      <family val="2"/>
    </font>
    <font>
      <sz val="9"/>
      <color indexed="12"/>
      <name val="Arial"/>
      <family val="0"/>
    </font>
    <font>
      <u val="single"/>
      <sz val="9"/>
      <name val="Arial"/>
      <family val="2"/>
    </font>
    <font>
      <b/>
      <sz val="11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u val="single"/>
      <sz val="9"/>
      <color indexed="12"/>
      <name val="Arial"/>
      <family val="0"/>
    </font>
    <font>
      <sz val="14"/>
      <color indexed="10"/>
      <name val="Arial"/>
      <family val="2"/>
    </font>
    <font>
      <sz val="10"/>
      <color indexed="14"/>
      <name val="Arial"/>
      <family val="0"/>
    </font>
    <font>
      <u val="single"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39"/>
      </right>
      <top>
        <color indexed="63"/>
      </top>
      <bottom style="thin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39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 style="thick">
        <color indexed="39"/>
      </top>
      <bottom>
        <color indexed="63"/>
      </bottom>
    </border>
    <border>
      <left>
        <color indexed="63"/>
      </left>
      <right style="thick">
        <color indexed="39"/>
      </right>
      <top style="thick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39"/>
      </bottom>
    </border>
    <border>
      <left style="thick">
        <color indexed="39"/>
      </left>
      <right>
        <color indexed="63"/>
      </right>
      <top>
        <color indexed="63"/>
      </top>
      <bottom style="thick">
        <color indexed="39"/>
      </bottom>
    </border>
    <border>
      <left>
        <color indexed="63"/>
      </left>
      <right style="thick">
        <color indexed="39"/>
      </right>
      <top>
        <color indexed="63"/>
      </top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0" fillId="2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0" fillId="3" borderId="0" xfId="0" applyNumberForma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/>
    </xf>
    <xf numFmtId="0" fontId="3" fillId="0" borderId="0" xfId="0" applyFont="1" applyFill="1" applyAlignment="1">
      <alignment/>
    </xf>
    <xf numFmtId="0" fontId="0" fillId="4" borderId="2" xfId="0" applyFill="1" applyBorder="1" applyAlignment="1">
      <alignment horizontal="center" wrapText="1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4" borderId="4" xfId="0" applyFill="1" applyBorder="1" applyAlignment="1">
      <alignment horizontal="center" wrapText="1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20" applyFont="1" applyAlignment="1">
      <alignment/>
    </xf>
    <xf numFmtId="0" fontId="5" fillId="0" borderId="0" xfId="0" applyFont="1" applyFill="1" applyAlignment="1">
      <alignment/>
    </xf>
    <xf numFmtId="0" fontId="4" fillId="0" borderId="5" xfId="0" applyFont="1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7" fillId="0" borderId="8" xfId="0" applyFont="1" applyFill="1" applyBorder="1" applyAlignment="1" quotePrefix="1">
      <alignment/>
    </xf>
    <xf numFmtId="0" fontId="0" fillId="0" borderId="8" xfId="0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1" fontId="0" fillId="3" borderId="9" xfId="0" applyNumberForma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20" fillId="0" borderId="1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" xfId="0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 quotePrefix="1">
      <alignment/>
    </xf>
    <xf numFmtId="0" fontId="1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left" wrapText="1"/>
    </xf>
    <xf numFmtId="0" fontId="0" fillId="3" borderId="3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/>
    </xf>
    <xf numFmtId="0" fontId="11" fillId="5" borderId="0" xfId="0" applyFont="1" applyFill="1" applyAlignment="1">
      <alignment/>
    </xf>
    <xf numFmtId="0" fontId="0" fillId="5" borderId="0" xfId="0" applyFill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24" fillId="0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1" fontId="19" fillId="2" borderId="8" xfId="0" applyNumberFormat="1" applyFont="1" applyFill="1" applyBorder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Fill="1" applyAlignment="1">
      <alignment horizontal="right"/>
    </xf>
    <xf numFmtId="0" fontId="26" fillId="0" borderId="0" xfId="0" applyFont="1" applyAlignment="1">
      <alignment horizontal="right"/>
    </xf>
    <xf numFmtId="0" fontId="0" fillId="0" borderId="3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 wrapText="1"/>
    </xf>
    <xf numFmtId="0" fontId="18" fillId="0" borderId="16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31" fillId="0" borderId="18" xfId="0" applyFont="1" applyFill="1" applyBorder="1" applyAlignment="1">
      <alignment/>
    </xf>
    <xf numFmtId="0" fontId="32" fillId="0" borderId="0" xfId="0" applyFont="1" applyAlignment="1">
      <alignment/>
    </xf>
    <xf numFmtId="0" fontId="0" fillId="0" borderId="1" xfId="0" applyBorder="1" applyAlignment="1">
      <alignment/>
    </xf>
    <xf numFmtId="0" fontId="6" fillId="2" borderId="8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7" fillId="0" borderId="0" xfId="0" applyFont="1" applyAlignment="1">
      <alignment/>
    </xf>
    <xf numFmtId="0" fontId="0" fillId="2" borderId="0" xfId="0" applyFont="1" applyFill="1" applyBorder="1" applyAlignment="1">
      <alignment horizontal="left"/>
    </xf>
    <xf numFmtId="0" fontId="6" fillId="2" borderId="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7" fillId="0" borderId="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8" xfId="2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6" fillId="0" borderId="1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4" borderId="3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8" fillId="0" borderId="0" xfId="0" applyFont="1" applyAlignment="1">
      <alignment/>
    </xf>
    <xf numFmtId="0" fontId="38" fillId="0" borderId="1" xfId="0" applyFont="1" applyFill="1" applyBorder="1" applyAlignment="1">
      <alignment/>
    </xf>
    <xf numFmtId="167" fontId="0" fillId="4" borderId="0" xfId="0" applyNumberFormat="1" applyFont="1" applyFill="1" applyBorder="1" applyAlignment="1">
      <alignment horizontal="center" wrapText="1"/>
    </xf>
    <xf numFmtId="167" fontId="0" fillId="4" borderId="1" xfId="0" applyNumberFormat="1" applyFont="1" applyFill="1" applyBorder="1" applyAlignment="1">
      <alignment/>
    </xf>
    <xf numFmtId="0" fontId="27" fillId="0" borderId="8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4" borderId="0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27" fillId="0" borderId="8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0" fillId="4" borderId="1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4" fillId="0" borderId="8" xfId="0" applyFont="1" applyFill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0" fillId="4" borderId="0" xfId="0" applyFill="1" applyBorder="1" applyAlignment="1">
      <alignment horizontal="center" wrapText="1"/>
    </xf>
    <xf numFmtId="167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8" fillId="0" borderId="8" xfId="0" applyFont="1" applyFill="1" applyBorder="1" applyAlignment="1">
      <alignment horizontal="left" wrapText="1"/>
    </xf>
    <xf numFmtId="0" fontId="34" fillId="0" borderId="8" xfId="20" applyFont="1" applyBorder="1" applyAlignment="1">
      <alignment/>
    </xf>
    <xf numFmtId="0" fontId="18" fillId="0" borderId="0" xfId="0" applyFont="1" applyAlignment="1">
      <alignment/>
    </xf>
    <xf numFmtId="0" fontId="27" fillId="0" borderId="8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01.ibm.com/software/lotus/passportadvantage/Counting_Software_licenses_using_specific_virtualization_technologies.html" TargetMode="External" /><Relationship Id="rId2" Type="http://schemas.openxmlformats.org/officeDocument/2006/relationships/hyperlink" Target="http://www-01.ibm.com/software/lotus/passportadvantage/subcapacityattachments.html" TargetMode="External" /><Relationship Id="rId3" Type="http://schemas.openxmlformats.org/officeDocument/2006/relationships/hyperlink" Target="http://www-01.ibm.com/software/lotus/passportadvantage/Counting_Software_licenses_using_specific_virtualization_technologies.html" TargetMode="External" /><Relationship Id="rId4" Type="http://schemas.openxmlformats.org/officeDocument/2006/relationships/hyperlink" Target="http://www-01.ibm.com/software/lotus/passportadvantage/subcaplicensing.html" TargetMode="External" /><Relationship Id="rId5" Type="http://schemas.openxmlformats.org/officeDocument/2006/relationships/hyperlink" Target="http://www-01.ibm.com/software/lotus/passportadvantage/pvu_licensing_for_customers.html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-01.ibm.com/software/lotus/passportadvantage/pvu_licensing_for_customer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-01.ibm.com/software/lotus/passportadvantage/pvu_licensing_for_customers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T35"/>
  <sheetViews>
    <sheetView tabSelected="1" workbookViewId="0" topLeftCell="A1">
      <selection activeCell="D4" sqref="D4"/>
    </sheetView>
  </sheetViews>
  <sheetFormatPr defaultColWidth="9.140625" defaultRowHeight="12.75"/>
  <cols>
    <col min="1" max="1" width="0.5625" style="0" customWidth="1"/>
    <col min="2" max="2" width="4.421875" style="0" customWidth="1"/>
    <col min="3" max="3" width="4.140625" style="0" customWidth="1"/>
    <col min="6" max="6" width="12.57421875" style="0" customWidth="1"/>
    <col min="17" max="17" width="11.00390625" style="0" customWidth="1"/>
  </cols>
  <sheetData>
    <row r="1" spans="2:5" ht="12.75">
      <c r="B1" s="87" t="s">
        <v>110</v>
      </c>
      <c r="C1" s="87"/>
      <c r="D1" s="87"/>
      <c r="E1" s="87"/>
    </row>
    <row r="2" spans="2:16" ht="25.5">
      <c r="B2" s="70" t="s">
        <v>14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</row>
    <row r="3" spans="2:15" ht="15.75">
      <c r="B3" s="5" t="s">
        <v>59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72"/>
    </row>
    <row r="5" spans="2:20" ht="15.75">
      <c r="B5" s="22" t="s">
        <v>3</v>
      </c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2:20" ht="15">
      <c r="B6" s="79" t="s">
        <v>30</v>
      </c>
      <c r="C6" s="23" t="s">
        <v>45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2:20" ht="15">
      <c r="B7" s="79"/>
      <c r="C7" s="24" t="s">
        <v>63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2:20" ht="15">
      <c r="B8" s="79"/>
      <c r="C8" s="24" t="s">
        <v>43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2:20" ht="15">
      <c r="B9" s="79"/>
      <c r="C9" s="24" t="s">
        <v>44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2:20" ht="15">
      <c r="B10" s="79"/>
      <c r="C10" s="23" t="s">
        <v>42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2:20" ht="15">
      <c r="B11" s="80" t="s">
        <v>30</v>
      </c>
      <c r="C11" s="75" t="s">
        <v>41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3"/>
      <c r="P11" s="28"/>
      <c r="Q11" s="28"/>
      <c r="R11" s="23"/>
      <c r="S11" s="23"/>
      <c r="T11" s="23"/>
    </row>
    <row r="12" spans="2:20" ht="15">
      <c r="B12" s="80"/>
      <c r="C12" s="75" t="s">
        <v>29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3"/>
      <c r="P12" s="28"/>
      <c r="Q12" s="28"/>
      <c r="R12" s="23"/>
      <c r="S12" s="23"/>
      <c r="T12" s="23"/>
    </row>
    <row r="13" spans="2:20" ht="15.75">
      <c r="B13" s="80" t="s">
        <v>30</v>
      </c>
      <c r="C13" s="28" t="s">
        <v>46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2"/>
      <c r="O13" s="28"/>
      <c r="P13" s="28"/>
      <c r="Q13" s="28"/>
      <c r="R13" s="23"/>
      <c r="S13" s="23"/>
      <c r="T13" s="23"/>
    </row>
    <row r="14" spans="2:20" ht="15.75">
      <c r="B14" s="80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72"/>
      <c r="O14" s="28"/>
      <c r="P14" s="28"/>
      <c r="Q14" s="28"/>
      <c r="R14" s="23"/>
      <c r="S14" s="23"/>
      <c r="T14" s="23"/>
    </row>
    <row r="15" spans="2:20" ht="15">
      <c r="B15" s="23" t="s">
        <v>112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115"/>
      <c r="O15" s="28"/>
      <c r="P15" s="28"/>
      <c r="Q15" s="28"/>
      <c r="R15" s="23"/>
      <c r="S15" s="23"/>
      <c r="T15" s="23"/>
    </row>
    <row r="16" spans="2:20" ht="15">
      <c r="B16" s="23" t="s">
        <v>47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15"/>
      <c r="O16" s="28"/>
      <c r="P16" s="28"/>
      <c r="Q16" s="28"/>
      <c r="R16" s="23"/>
      <c r="S16" s="23"/>
      <c r="T16" s="23"/>
    </row>
    <row r="17" spans="2:20" ht="15">
      <c r="B17" s="23" t="s">
        <v>111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115"/>
      <c r="O17" s="28"/>
      <c r="P17" s="28"/>
      <c r="Q17" s="28"/>
      <c r="R17" s="23"/>
      <c r="S17" s="23"/>
      <c r="T17" s="23"/>
    </row>
    <row r="18" spans="2:20" ht="15">
      <c r="B18" s="23" t="s">
        <v>89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15"/>
      <c r="O18" s="28"/>
      <c r="P18" s="28"/>
      <c r="Q18" s="28"/>
      <c r="R18" s="23"/>
      <c r="S18" s="23"/>
      <c r="T18" s="23"/>
    </row>
    <row r="19" spans="2:20" ht="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2:20" ht="15.75">
      <c r="B20" s="22" t="s">
        <v>15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2:20" ht="15">
      <c r="B21" s="79" t="s">
        <v>30</v>
      </c>
      <c r="C21" s="23" t="s">
        <v>90</v>
      </c>
      <c r="D21" s="23"/>
      <c r="E21" s="23"/>
      <c r="F21" s="23"/>
      <c r="G21" s="69" t="s">
        <v>25</v>
      </c>
      <c r="H21" s="69"/>
      <c r="I21" s="28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2:20" ht="15">
      <c r="B22" s="79" t="s">
        <v>30</v>
      </c>
      <c r="C22" s="23" t="s">
        <v>33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2:20" ht="15">
      <c r="B23" s="79"/>
      <c r="C23" s="23" t="s">
        <v>32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2:20" ht="15">
      <c r="B24" s="79" t="s">
        <v>30</v>
      </c>
      <c r="C24" s="2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2:20" ht="15">
      <c r="B25" s="79"/>
      <c r="C25" s="23"/>
      <c r="D25" s="27" t="s">
        <v>58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2:20" ht="15">
      <c r="B26" s="79" t="s">
        <v>30</v>
      </c>
      <c r="C26" s="23" t="s">
        <v>48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8" ht="15.75">
      <c r="B28" s="22" t="s">
        <v>16</v>
      </c>
    </row>
    <row r="29" spans="2:10" ht="14.25">
      <c r="B29" s="25" t="s">
        <v>17</v>
      </c>
      <c r="J29" s="26"/>
    </row>
    <row r="30" spans="2:10" ht="12.75">
      <c r="B30" s="81" t="s">
        <v>30</v>
      </c>
      <c r="C30" t="s">
        <v>21</v>
      </c>
      <c r="J30" s="27" t="s">
        <v>62</v>
      </c>
    </row>
    <row r="31" spans="2:10" ht="14.25">
      <c r="B31" s="25" t="s">
        <v>18</v>
      </c>
      <c r="J31" s="26"/>
    </row>
    <row r="32" spans="2:10" ht="12.75">
      <c r="B32" s="81" t="s">
        <v>30</v>
      </c>
      <c r="C32" t="s">
        <v>37</v>
      </c>
      <c r="J32" s="27" t="s">
        <v>61</v>
      </c>
    </row>
    <row r="33" spans="2:10" ht="12.75">
      <c r="B33" s="81" t="s">
        <v>30</v>
      </c>
      <c r="C33" t="s">
        <v>23</v>
      </c>
      <c r="J33" s="27" t="s">
        <v>58</v>
      </c>
    </row>
    <row r="34" spans="2:10" ht="12.75">
      <c r="B34" s="81" t="s">
        <v>30</v>
      </c>
      <c r="C34" t="s">
        <v>22</v>
      </c>
      <c r="J34" s="27" t="s">
        <v>60</v>
      </c>
    </row>
    <row r="35" ht="12.75">
      <c r="J35" s="26"/>
    </row>
  </sheetData>
  <hyperlinks>
    <hyperlink ref="D25" r:id="rId1" display="http://www-01.ibm.com/software/lotus/passportadvantage/Counting_Software_licenses_using_specific_virtualization_technologies.html"/>
    <hyperlink ref="J34" r:id="rId2" display="http://www-01.ibm.com/software/lotus/passportadvantage/subcapacityattachments.html"/>
    <hyperlink ref="J33" r:id="rId3" display="http://www-01.ibm.com/software/lotus/passportadvantage/Counting_Software_licenses_using_specific_virtualization_technologies.html"/>
    <hyperlink ref="J32" r:id="rId4" display="http://www-01.ibm.com/software/lotus/passportadvantage/subcaplicensing.html"/>
    <hyperlink ref="J30" r:id="rId5" display="http://www-01.ibm.com/software/lotus/passportadvantage/pvu_licensing_for_customers.html"/>
  </hyperlinks>
  <printOptions/>
  <pageMargins left="0.75" right="0.75" top="1" bottom="1" header="0.5" footer="0.5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I38"/>
  <sheetViews>
    <sheetView workbookViewId="0" topLeftCell="A1">
      <selection activeCell="A21" sqref="A21"/>
    </sheetView>
  </sheetViews>
  <sheetFormatPr defaultColWidth="9.140625" defaultRowHeight="12.75"/>
  <cols>
    <col min="1" max="1" width="2.00390625" style="0" customWidth="1"/>
    <col min="2" max="2" width="53.28125" style="0" customWidth="1"/>
    <col min="3" max="3" width="13.00390625" style="0" customWidth="1"/>
    <col min="4" max="4" width="50.421875" style="0" customWidth="1"/>
    <col min="5" max="5" width="2.00390625" style="0" customWidth="1"/>
    <col min="6" max="6" width="18.00390625" style="0" customWidth="1"/>
    <col min="7" max="7" width="14.7109375" style="0" customWidth="1"/>
  </cols>
  <sheetData>
    <row r="1" ht="9.75" customHeight="1" thickBot="1"/>
    <row r="2" spans="2:4" ht="22.5" customHeight="1" thickTop="1">
      <c r="B2" s="29" t="s">
        <v>4</v>
      </c>
      <c r="C2" s="30"/>
      <c r="D2" s="31"/>
    </row>
    <row r="3" spans="2:4" ht="15">
      <c r="B3" s="32" t="s">
        <v>26</v>
      </c>
      <c r="C3" s="44"/>
      <c r="D3" s="45"/>
    </row>
    <row r="4" spans="2:4" ht="15">
      <c r="B4" s="32" t="s">
        <v>70</v>
      </c>
      <c r="C4" s="44"/>
      <c r="D4" s="45"/>
    </row>
    <row r="5" spans="2:4" ht="15">
      <c r="B5" s="99" t="s">
        <v>107</v>
      </c>
      <c r="C5" s="44"/>
      <c r="D5" s="45"/>
    </row>
    <row r="6" spans="1:4" ht="15.75">
      <c r="A6" s="3"/>
      <c r="B6" s="32" t="s">
        <v>83</v>
      </c>
      <c r="C6" s="44"/>
      <c r="D6" s="117" t="s">
        <v>84</v>
      </c>
    </row>
    <row r="7" spans="1:6" ht="15.75">
      <c r="A7" s="3"/>
      <c r="B7" s="33" t="s">
        <v>74</v>
      </c>
      <c r="C7" s="118">
        <v>39903</v>
      </c>
      <c r="D7" s="119"/>
      <c r="F7" s="116" t="s">
        <v>91</v>
      </c>
    </row>
    <row r="8" spans="1:6" ht="16.5">
      <c r="A8" s="3"/>
      <c r="B8" s="33" t="s">
        <v>75</v>
      </c>
      <c r="C8" s="123" t="s">
        <v>49</v>
      </c>
      <c r="D8" s="128"/>
      <c r="F8" s="116" t="s">
        <v>85</v>
      </c>
    </row>
    <row r="9" spans="1:4" ht="15" customHeight="1">
      <c r="A9" s="3"/>
      <c r="B9" s="33" t="s">
        <v>51</v>
      </c>
      <c r="C9" s="123" t="s">
        <v>66</v>
      </c>
      <c r="D9" s="124"/>
    </row>
    <row r="10" spans="1:4" ht="33.75" customHeight="1">
      <c r="A10" s="3"/>
      <c r="B10" s="33" t="s">
        <v>50</v>
      </c>
      <c r="C10" s="123" t="s">
        <v>65</v>
      </c>
      <c r="D10" s="124"/>
    </row>
    <row r="11" spans="1:4" ht="12.75">
      <c r="A11" s="3"/>
      <c r="B11" s="33" t="s">
        <v>9</v>
      </c>
      <c r="C11" s="123" t="s">
        <v>64</v>
      </c>
      <c r="D11" s="124"/>
    </row>
    <row r="12" spans="1:7" ht="12.75">
      <c r="A12" s="7"/>
      <c r="B12" s="33" t="s">
        <v>12</v>
      </c>
      <c r="C12" s="123" t="s">
        <v>35</v>
      </c>
      <c r="D12" s="124"/>
      <c r="E12" s="4"/>
      <c r="F12" s="4"/>
      <c r="G12" s="2"/>
    </row>
    <row r="13" spans="1:7" ht="12.75">
      <c r="A13" s="4"/>
      <c r="B13" s="33" t="s">
        <v>7</v>
      </c>
      <c r="C13" s="123" t="s">
        <v>38</v>
      </c>
      <c r="D13" s="124"/>
      <c r="E13" s="3"/>
      <c r="F13" s="3"/>
      <c r="G13" s="3"/>
    </row>
    <row r="14" spans="1:7" ht="12.75">
      <c r="A14" s="4"/>
      <c r="B14" s="33" t="s">
        <v>8</v>
      </c>
      <c r="C14" s="123" t="s">
        <v>68</v>
      </c>
      <c r="D14" s="124"/>
      <c r="E14" s="3"/>
      <c r="F14" s="3"/>
      <c r="G14" s="3"/>
    </row>
    <row r="15" spans="1:7" ht="16.5">
      <c r="A15" s="4"/>
      <c r="B15" s="33" t="s">
        <v>76</v>
      </c>
      <c r="C15" s="123" t="s">
        <v>67</v>
      </c>
      <c r="D15" s="124"/>
      <c r="E15" s="3"/>
      <c r="F15" s="116" t="s">
        <v>85</v>
      </c>
      <c r="G15" s="3"/>
    </row>
    <row r="16" spans="1:7" ht="16.5">
      <c r="A16" s="4"/>
      <c r="B16" s="107" t="s">
        <v>77</v>
      </c>
      <c r="C16" s="123" t="s">
        <v>69</v>
      </c>
      <c r="D16" s="124"/>
      <c r="E16" s="3"/>
      <c r="F16" s="116" t="s">
        <v>85</v>
      </c>
      <c r="G16" s="3"/>
    </row>
    <row r="17" spans="1:7" ht="15.75">
      <c r="A17" s="4"/>
      <c r="B17" s="33" t="s">
        <v>78</v>
      </c>
      <c r="C17" s="123">
        <v>70</v>
      </c>
      <c r="D17" s="124"/>
      <c r="E17" s="3"/>
      <c r="F17" s="116" t="s">
        <v>85</v>
      </c>
      <c r="G17" s="3"/>
    </row>
    <row r="18" spans="1:7" ht="15.75">
      <c r="A18" s="4"/>
      <c r="B18" s="33" t="s">
        <v>79</v>
      </c>
      <c r="C18" s="123">
        <v>8</v>
      </c>
      <c r="D18" s="124"/>
      <c r="E18" s="3"/>
      <c r="F18" s="116" t="s">
        <v>85</v>
      </c>
      <c r="G18" s="3"/>
    </row>
    <row r="19" spans="1:7" ht="15.75">
      <c r="A19" s="4"/>
      <c r="B19" s="33" t="s">
        <v>80</v>
      </c>
      <c r="C19" s="129">
        <f>C18*C17</f>
        <v>560</v>
      </c>
      <c r="D19" s="130"/>
      <c r="E19" s="3"/>
      <c r="F19" s="116" t="s">
        <v>91</v>
      </c>
      <c r="G19" s="3"/>
    </row>
    <row r="20" spans="1:7" ht="12.75">
      <c r="A20" s="4"/>
      <c r="B20" s="78">
        <f>SUM(C22:C27)</f>
        <v>12</v>
      </c>
      <c r="C20" s="93" t="s">
        <v>34</v>
      </c>
      <c r="D20" s="15"/>
      <c r="E20" s="3"/>
      <c r="F20" s="3"/>
      <c r="G20" s="3"/>
    </row>
    <row r="21" spans="1:9" ht="44.25">
      <c r="A21" s="4"/>
      <c r="B21" s="35" t="s">
        <v>88</v>
      </c>
      <c r="C21" s="9" t="s">
        <v>81</v>
      </c>
      <c r="D21" s="36" t="s">
        <v>5</v>
      </c>
      <c r="E21" s="9"/>
      <c r="F21" s="116" t="s">
        <v>87</v>
      </c>
      <c r="G21" s="11"/>
      <c r="I21" s="92"/>
    </row>
    <row r="22" spans="1:9" ht="15.75">
      <c r="A22" s="4"/>
      <c r="B22" s="42" t="s">
        <v>0</v>
      </c>
      <c r="C22" s="8">
        <v>4</v>
      </c>
      <c r="D22" s="14"/>
      <c r="E22" s="12"/>
      <c r="F22" s="116" t="s">
        <v>87</v>
      </c>
      <c r="G22" s="11"/>
      <c r="I22" s="92"/>
    </row>
    <row r="23" spans="1:7" ht="15.75">
      <c r="A23" s="4"/>
      <c r="B23" s="42" t="s">
        <v>1</v>
      </c>
      <c r="C23" s="8">
        <v>4</v>
      </c>
      <c r="D23" s="14"/>
      <c r="E23" s="12"/>
      <c r="F23" s="116" t="s">
        <v>87</v>
      </c>
      <c r="G23" s="11"/>
    </row>
    <row r="24" spans="1:7" ht="15.75">
      <c r="A24" s="4"/>
      <c r="B24" s="42" t="s">
        <v>2</v>
      </c>
      <c r="C24" s="8">
        <v>2</v>
      </c>
      <c r="D24" s="14"/>
      <c r="E24" s="12"/>
      <c r="F24" s="116" t="s">
        <v>87</v>
      </c>
      <c r="G24" s="11"/>
    </row>
    <row r="25" spans="1:7" ht="15.75">
      <c r="A25" s="4"/>
      <c r="B25" s="42" t="s">
        <v>86</v>
      </c>
      <c r="C25" s="8">
        <v>2</v>
      </c>
      <c r="D25" s="14"/>
      <c r="E25" s="12"/>
      <c r="F25" s="116" t="s">
        <v>87</v>
      </c>
      <c r="G25" s="11"/>
    </row>
    <row r="26" spans="1:7" ht="15.75">
      <c r="A26" s="4"/>
      <c r="B26" s="42"/>
      <c r="C26" s="8"/>
      <c r="D26" s="14"/>
      <c r="E26" s="12"/>
      <c r="F26" s="116" t="s">
        <v>87</v>
      </c>
      <c r="G26" s="11"/>
    </row>
    <row r="27" spans="1:7" ht="15.75">
      <c r="A27" s="4"/>
      <c r="B27" s="42"/>
      <c r="C27" s="43"/>
      <c r="D27" s="14"/>
      <c r="E27" s="12"/>
      <c r="F27" s="116" t="s">
        <v>87</v>
      </c>
      <c r="G27" s="11"/>
    </row>
    <row r="28" spans="1:7" ht="15.75">
      <c r="A28" s="4"/>
      <c r="B28" s="37" t="s">
        <v>113</v>
      </c>
      <c r="C28" s="10">
        <f>ROUNDUP(B20,0)</f>
        <v>12</v>
      </c>
      <c r="D28" s="46"/>
      <c r="E28" s="12"/>
      <c r="F28" s="116" t="s">
        <v>91</v>
      </c>
      <c r="G28" s="11"/>
    </row>
    <row r="29" spans="1:7" ht="15.75">
      <c r="A29" s="4"/>
      <c r="B29" s="37" t="s">
        <v>114</v>
      </c>
      <c r="C29" s="12">
        <f>C17</f>
        <v>70</v>
      </c>
      <c r="D29" s="38"/>
      <c r="E29" s="12"/>
      <c r="F29" s="116" t="s">
        <v>85</v>
      </c>
      <c r="G29" s="11"/>
    </row>
    <row r="30" spans="1:7" ht="15.75">
      <c r="A30" s="4"/>
      <c r="B30" s="37" t="s">
        <v>115</v>
      </c>
      <c r="C30" s="12">
        <f>C29*C28</f>
        <v>840</v>
      </c>
      <c r="D30" s="38"/>
      <c r="E30" s="12"/>
      <c r="F30" s="116" t="s">
        <v>85</v>
      </c>
      <c r="G30" s="11"/>
    </row>
    <row r="31" spans="1:7" ht="18" customHeight="1">
      <c r="A31" s="4"/>
      <c r="B31" s="39" t="s">
        <v>116</v>
      </c>
      <c r="C31" s="40">
        <f>IF(C30&lt;C19,C30,C19)</f>
        <v>560</v>
      </c>
      <c r="D31" s="38"/>
      <c r="E31" s="12"/>
      <c r="F31" s="116" t="s">
        <v>85</v>
      </c>
      <c r="G31" s="11"/>
    </row>
    <row r="32" spans="1:7" ht="4.5" customHeight="1">
      <c r="A32" s="4"/>
      <c r="B32" s="89"/>
      <c r="C32" s="90"/>
      <c r="D32" s="91"/>
      <c r="E32" s="12"/>
      <c r="F32" s="13"/>
      <c r="G32" s="11"/>
    </row>
    <row r="33" spans="1:7" ht="15" customHeight="1">
      <c r="A33" s="4"/>
      <c r="B33" s="39" t="s">
        <v>82</v>
      </c>
      <c r="C33" s="40"/>
      <c r="D33" s="38"/>
      <c r="E33" s="12"/>
      <c r="F33" s="13"/>
      <c r="G33" s="11"/>
    </row>
    <row r="34" spans="1:7" ht="15">
      <c r="A34" s="4"/>
      <c r="B34" s="120" t="s">
        <v>56</v>
      </c>
      <c r="C34" s="121"/>
      <c r="D34" s="122"/>
      <c r="E34" s="12"/>
      <c r="F34" s="13"/>
      <c r="G34" s="11"/>
    </row>
    <row r="35" spans="1:7" ht="12" customHeight="1">
      <c r="A35" s="4"/>
      <c r="B35" s="101" t="s">
        <v>62</v>
      </c>
      <c r="C35" s="74"/>
      <c r="D35" s="88"/>
      <c r="E35" s="12"/>
      <c r="F35" s="13"/>
      <c r="G35" s="11"/>
    </row>
    <row r="36" spans="1:7" ht="15">
      <c r="A36" s="4"/>
      <c r="B36" s="125" t="s">
        <v>40</v>
      </c>
      <c r="C36" s="126" t="s">
        <v>24</v>
      </c>
      <c r="D36" s="127" t="s">
        <v>24</v>
      </c>
      <c r="E36" s="12"/>
      <c r="F36" s="13"/>
      <c r="G36" s="11"/>
    </row>
    <row r="37" spans="1:7" ht="13.5" thickBot="1">
      <c r="A37" s="3"/>
      <c r="B37" s="86" t="s">
        <v>71</v>
      </c>
      <c r="C37" s="84"/>
      <c r="D37" s="85"/>
      <c r="E37" s="4"/>
      <c r="F37" s="4"/>
      <c r="G37" s="4"/>
    </row>
    <row r="38" ht="13.5" thickTop="1">
      <c r="E38" s="2"/>
    </row>
  </sheetData>
  <mergeCells count="15">
    <mergeCell ref="C17:D17"/>
    <mergeCell ref="C11:D11"/>
    <mergeCell ref="C13:D13"/>
    <mergeCell ref="C14:D14"/>
    <mergeCell ref="C16:D16"/>
    <mergeCell ref="C7:D7"/>
    <mergeCell ref="B34:D34"/>
    <mergeCell ref="C15:D15"/>
    <mergeCell ref="B36:D36"/>
    <mergeCell ref="C8:D8"/>
    <mergeCell ref="C9:D9"/>
    <mergeCell ref="C10:D10"/>
    <mergeCell ref="C12:D12"/>
    <mergeCell ref="C18:D18"/>
    <mergeCell ref="C19:D19"/>
  </mergeCells>
  <hyperlinks>
    <hyperlink ref="B35" r:id="rId1" display="http://www-01.ibm.com/software/lotus/passportadvantage/pvu_licensing_for_customers.html"/>
  </hyperlinks>
  <printOptions/>
  <pageMargins left="0.75" right="0.75" top="1" bottom="1" header="0.5" footer="0.5"/>
  <pageSetup fitToHeight="1" fitToWidth="1" horizontalDpi="600" verticalDpi="600" orientation="portrait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M36"/>
  <sheetViews>
    <sheetView workbookViewId="0" topLeftCell="A1">
      <selection activeCell="A13" sqref="A13"/>
    </sheetView>
  </sheetViews>
  <sheetFormatPr defaultColWidth="9.140625" defaultRowHeight="12.75"/>
  <cols>
    <col min="1" max="1" width="1.8515625" style="0" customWidth="1"/>
    <col min="2" max="2" width="27.7109375" style="0" customWidth="1"/>
    <col min="3" max="3" width="21.00390625" style="0" customWidth="1"/>
    <col min="4" max="4" width="28.140625" style="0" customWidth="1"/>
    <col min="5" max="5" width="13.00390625" style="0" customWidth="1"/>
    <col min="6" max="6" width="31.00390625" style="0" customWidth="1"/>
    <col min="7" max="7" width="11.421875" style="0" customWidth="1"/>
    <col min="8" max="8" width="9.8515625" style="0" customWidth="1"/>
    <col min="9" max="9" width="11.8515625" style="0" customWidth="1"/>
    <col min="10" max="10" width="1.8515625" style="0" customWidth="1"/>
  </cols>
  <sheetData>
    <row r="1" ht="6" customHeight="1" thickBot="1"/>
    <row r="2" spans="2:9" ht="21" thickTop="1">
      <c r="B2" s="47" t="s">
        <v>6</v>
      </c>
      <c r="C2" s="48"/>
      <c r="D2" s="48"/>
      <c r="E2" s="48"/>
      <c r="F2" s="48"/>
      <c r="G2" s="48"/>
      <c r="H2" s="48"/>
      <c r="I2" s="49"/>
    </row>
    <row r="3" spans="2:9" ht="15" customHeight="1">
      <c r="B3" s="32" t="s">
        <v>27</v>
      </c>
      <c r="C3" s="50"/>
      <c r="D3" s="50"/>
      <c r="E3" s="50"/>
      <c r="F3" s="50"/>
      <c r="G3" s="4"/>
      <c r="H3" s="4"/>
      <c r="I3" s="51"/>
    </row>
    <row r="4" spans="2:9" ht="15" customHeight="1">
      <c r="B4" s="32" t="s">
        <v>70</v>
      </c>
      <c r="C4" s="102"/>
      <c r="D4" s="103"/>
      <c r="E4" s="104"/>
      <c r="F4" s="50"/>
      <c r="G4" s="4"/>
      <c r="H4" s="4"/>
      <c r="I4" s="51"/>
    </row>
    <row r="5" spans="2:9" ht="15" customHeight="1">
      <c r="B5" s="99" t="s">
        <v>107</v>
      </c>
      <c r="C5" s="102"/>
      <c r="D5" s="102"/>
      <c r="E5" s="104"/>
      <c r="F5" s="50"/>
      <c r="G5" s="4"/>
      <c r="H5" s="4"/>
      <c r="I5" s="51"/>
    </row>
    <row r="6" spans="2:9" ht="15" customHeight="1">
      <c r="B6" s="32" t="s">
        <v>95</v>
      </c>
      <c r="C6" s="4"/>
      <c r="D6" s="4" t="s">
        <v>96</v>
      </c>
      <c r="E6" s="4"/>
      <c r="F6" s="105"/>
      <c r="G6" s="4"/>
      <c r="H6" s="4"/>
      <c r="I6" s="106"/>
    </row>
    <row r="7" spans="1:11" ht="15" customHeight="1">
      <c r="A7" s="16"/>
      <c r="B7" s="82" t="s">
        <v>74</v>
      </c>
      <c r="C7" s="118">
        <v>39903</v>
      </c>
      <c r="D7" s="142"/>
      <c r="E7" s="4"/>
      <c r="F7" s="4"/>
      <c r="G7" s="4"/>
      <c r="H7" s="4"/>
      <c r="I7" s="51"/>
      <c r="K7" s="116" t="s">
        <v>91</v>
      </c>
    </row>
    <row r="8" spans="1:11" ht="42" customHeight="1">
      <c r="A8" s="16"/>
      <c r="B8" s="82" t="s">
        <v>92</v>
      </c>
      <c r="C8" s="123" t="s">
        <v>49</v>
      </c>
      <c r="D8" s="141"/>
      <c r="E8" s="4"/>
      <c r="F8" s="4"/>
      <c r="G8" s="4"/>
      <c r="H8" s="4"/>
      <c r="I8" s="51"/>
      <c r="K8" s="116" t="s">
        <v>91</v>
      </c>
    </row>
    <row r="9" spans="1:9" ht="15" customHeight="1">
      <c r="A9" s="16"/>
      <c r="B9" s="82" t="s">
        <v>52</v>
      </c>
      <c r="C9" s="123" t="s">
        <v>66</v>
      </c>
      <c r="D9" s="123"/>
      <c r="E9" s="4"/>
      <c r="F9" s="4"/>
      <c r="G9" s="4"/>
      <c r="H9" s="4"/>
      <c r="I9" s="51"/>
    </row>
    <row r="10" spans="1:9" ht="30.75" customHeight="1">
      <c r="A10" s="16"/>
      <c r="B10" s="82" t="s">
        <v>50</v>
      </c>
      <c r="C10" s="123" t="s">
        <v>65</v>
      </c>
      <c r="D10" s="123"/>
      <c r="E10" s="4"/>
      <c r="F10" s="4"/>
      <c r="G10" s="4"/>
      <c r="H10" s="4"/>
      <c r="I10" s="51"/>
    </row>
    <row r="11" spans="1:9" ht="12.75">
      <c r="A11" s="16"/>
      <c r="B11" s="82" t="s">
        <v>9</v>
      </c>
      <c r="C11" s="123" t="s">
        <v>64</v>
      </c>
      <c r="D11" s="123"/>
      <c r="E11" s="4"/>
      <c r="F11" s="4"/>
      <c r="G11" s="4"/>
      <c r="H11" s="4"/>
      <c r="I11" s="51"/>
    </row>
    <row r="12" spans="1:11" ht="15.75">
      <c r="A12" s="16"/>
      <c r="B12" s="82" t="s">
        <v>93</v>
      </c>
      <c r="C12" s="123" t="s">
        <v>13</v>
      </c>
      <c r="D12" s="143"/>
      <c r="E12" s="4"/>
      <c r="F12" s="4"/>
      <c r="G12" s="4"/>
      <c r="H12" s="4"/>
      <c r="I12" s="51"/>
      <c r="K12" s="116" t="s">
        <v>91</v>
      </c>
    </row>
    <row r="13" spans="1:11" ht="21" customHeight="1">
      <c r="A13" s="16"/>
      <c r="B13" s="83" t="s">
        <v>94</v>
      </c>
      <c r="C13" s="136" t="s">
        <v>108</v>
      </c>
      <c r="D13" s="137"/>
      <c r="E13" s="4"/>
      <c r="F13" s="4"/>
      <c r="G13" s="4"/>
      <c r="H13" s="4"/>
      <c r="I13" s="51"/>
      <c r="K13" s="116" t="s">
        <v>91</v>
      </c>
    </row>
    <row r="14" spans="1:13" ht="44.25">
      <c r="A14" s="2"/>
      <c r="B14" s="140" t="s">
        <v>97</v>
      </c>
      <c r="C14" s="108"/>
      <c r="D14" s="52" t="s">
        <v>7</v>
      </c>
      <c r="E14" s="52" t="s">
        <v>11</v>
      </c>
      <c r="F14" s="53" t="s">
        <v>98</v>
      </c>
      <c r="G14" s="54" t="s">
        <v>99</v>
      </c>
      <c r="H14" s="68" t="s">
        <v>100</v>
      </c>
      <c r="I14" s="55" t="s">
        <v>101</v>
      </c>
      <c r="K14" s="116" t="s">
        <v>102</v>
      </c>
      <c r="L14" s="1"/>
      <c r="M14" s="1"/>
    </row>
    <row r="15" spans="1:11" ht="15.75">
      <c r="A15" s="2"/>
      <c r="B15" s="111" t="s">
        <v>55</v>
      </c>
      <c r="C15" s="112"/>
      <c r="D15" s="66" t="s">
        <v>10</v>
      </c>
      <c r="E15" s="66" t="s">
        <v>28</v>
      </c>
      <c r="F15" s="65" t="s">
        <v>69</v>
      </c>
      <c r="G15" s="41">
        <v>8</v>
      </c>
      <c r="H15" s="113">
        <v>70</v>
      </c>
      <c r="I15" s="17">
        <f>G15*H15</f>
        <v>560</v>
      </c>
      <c r="K15" s="116" t="s">
        <v>102</v>
      </c>
    </row>
    <row r="16" spans="1:11" ht="15.75">
      <c r="A16" s="2"/>
      <c r="B16" s="111" t="s">
        <v>54</v>
      </c>
      <c r="C16" s="112"/>
      <c r="D16" s="66" t="s">
        <v>10</v>
      </c>
      <c r="E16" s="66" t="s">
        <v>28</v>
      </c>
      <c r="F16" s="65" t="s">
        <v>69</v>
      </c>
      <c r="G16" s="41">
        <v>8</v>
      </c>
      <c r="H16" s="113">
        <v>70</v>
      </c>
      <c r="I16" s="17">
        <f>G16*H16</f>
        <v>560</v>
      </c>
      <c r="K16" s="116" t="s">
        <v>102</v>
      </c>
    </row>
    <row r="17" spans="1:11" ht="15.75">
      <c r="A17" s="2"/>
      <c r="B17" s="111" t="s">
        <v>53</v>
      </c>
      <c r="C17" s="112"/>
      <c r="D17" s="66" t="s">
        <v>10</v>
      </c>
      <c r="E17" s="66" t="s">
        <v>28</v>
      </c>
      <c r="F17" s="65" t="s">
        <v>69</v>
      </c>
      <c r="G17" s="41">
        <v>4</v>
      </c>
      <c r="H17" s="113">
        <v>70</v>
      </c>
      <c r="I17" s="17">
        <f>G17*H17</f>
        <v>280</v>
      </c>
      <c r="K17" s="116" t="s">
        <v>102</v>
      </c>
    </row>
    <row r="18" spans="1:11" ht="15.75">
      <c r="A18" s="2"/>
      <c r="B18" s="111" t="s">
        <v>36</v>
      </c>
      <c r="C18" s="112"/>
      <c r="D18" s="66" t="s">
        <v>10</v>
      </c>
      <c r="E18" s="66" t="s">
        <v>28</v>
      </c>
      <c r="F18" s="65" t="s">
        <v>69</v>
      </c>
      <c r="G18" s="41">
        <v>4</v>
      </c>
      <c r="H18" s="113">
        <v>70</v>
      </c>
      <c r="I18" s="21">
        <f>G18*H18</f>
        <v>280</v>
      </c>
      <c r="K18" s="116" t="s">
        <v>102</v>
      </c>
    </row>
    <row r="19" spans="1:11" ht="15.75">
      <c r="A19" s="2"/>
      <c r="B19" s="56" t="s">
        <v>73</v>
      </c>
      <c r="C19" s="4"/>
      <c r="D19" s="57"/>
      <c r="E19" s="57"/>
      <c r="F19" s="4"/>
      <c r="G19" s="34"/>
      <c r="H19" s="34"/>
      <c r="I19" s="58">
        <f>SUM(I15:I18)</f>
        <v>1680</v>
      </c>
      <c r="K19" s="116" t="s">
        <v>91</v>
      </c>
    </row>
    <row r="20" spans="1:9" ht="12.75">
      <c r="A20" s="2"/>
      <c r="B20" s="18"/>
      <c r="C20" s="6"/>
      <c r="D20" s="77" t="s">
        <v>34</v>
      </c>
      <c r="E20" s="6"/>
      <c r="F20" s="6"/>
      <c r="G20" s="6"/>
      <c r="H20" s="6"/>
      <c r="I20" s="19"/>
    </row>
    <row r="21" spans="2:11" ht="64.5">
      <c r="B21" s="35" t="s">
        <v>103</v>
      </c>
      <c r="C21" s="9" t="s">
        <v>104</v>
      </c>
      <c r="D21" s="59" t="s">
        <v>105</v>
      </c>
      <c r="E21" s="59" t="s">
        <v>106</v>
      </c>
      <c r="F21" s="109" t="s">
        <v>5</v>
      </c>
      <c r="G21" s="110"/>
      <c r="H21" s="110"/>
      <c r="I21" s="51"/>
      <c r="J21" s="1"/>
      <c r="K21" s="116" t="s">
        <v>109</v>
      </c>
    </row>
    <row r="22" spans="2:11" ht="15.75">
      <c r="B22" s="67" t="s">
        <v>0</v>
      </c>
      <c r="C22" s="20">
        <v>4</v>
      </c>
      <c r="D22" s="114">
        <v>70</v>
      </c>
      <c r="E22" s="34">
        <f>D22*C22</f>
        <v>280</v>
      </c>
      <c r="F22" s="138"/>
      <c r="G22" s="139"/>
      <c r="H22" s="139"/>
      <c r="I22" s="51"/>
      <c r="K22" s="116" t="s">
        <v>109</v>
      </c>
    </row>
    <row r="23" spans="2:11" ht="15.75">
      <c r="B23" s="67" t="s">
        <v>1</v>
      </c>
      <c r="C23" s="20">
        <v>4</v>
      </c>
      <c r="D23" s="114">
        <v>70</v>
      </c>
      <c r="E23" s="34">
        <f>D23*C23</f>
        <v>280</v>
      </c>
      <c r="F23" s="138"/>
      <c r="G23" s="139"/>
      <c r="H23" s="139"/>
      <c r="I23" s="51"/>
      <c r="K23" s="116" t="s">
        <v>109</v>
      </c>
    </row>
    <row r="24" spans="2:11" ht="15.75">
      <c r="B24" s="67" t="s">
        <v>2</v>
      </c>
      <c r="C24" s="20">
        <v>2</v>
      </c>
      <c r="D24" s="114">
        <v>70</v>
      </c>
      <c r="E24" s="34">
        <f>D24*C24</f>
        <v>140</v>
      </c>
      <c r="F24" s="138"/>
      <c r="G24" s="139"/>
      <c r="H24" s="139"/>
      <c r="I24" s="51"/>
      <c r="K24" s="116" t="s">
        <v>109</v>
      </c>
    </row>
    <row r="25" spans="2:11" ht="15.75">
      <c r="B25" s="67" t="s">
        <v>19</v>
      </c>
      <c r="C25" s="20">
        <v>2</v>
      </c>
      <c r="D25" s="114">
        <v>70</v>
      </c>
      <c r="E25" s="34">
        <f>D25*C25</f>
        <v>140</v>
      </c>
      <c r="F25" s="138"/>
      <c r="G25" s="139"/>
      <c r="H25" s="139"/>
      <c r="I25" s="51"/>
      <c r="K25" s="116" t="s">
        <v>109</v>
      </c>
    </row>
    <row r="26" spans="2:11" ht="15.75">
      <c r="B26" s="67" t="s">
        <v>20</v>
      </c>
      <c r="C26" s="20">
        <v>1</v>
      </c>
      <c r="D26" s="114">
        <v>70</v>
      </c>
      <c r="E26" s="34">
        <f>D26*C26</f>
        <v>70</v>
      </c>
      <c r="F26" s="138"/>
      <c r="G26" s="139"/>
      <c r="H26" s="139"/>
      <c r="I26" s="51"/>
      <c r="K26" s="116" t="s">
        <v>109</v>
      </c>
    </row>
    <row r="27" spans="2:11" ht="15.75">
      <c r="B27" s="67"/>
      <c r="C27" s="20"/>
      <c r="D27" s="20"/>
      <c r="E27" s="60"/>
      <c r="F27" s="138"/>
      <c r="G27" s="139"/>
      <c r="H27" s="139"/>
      <c r="I27" s="51"/>
      <c r="K27" s="116" t="s">
        <v>109</v>
      </c>
    </row>
    <row r="28" spans="2:11" ht="15.75">
      <c r="B28" s="56" t="s">
        <v>118</v>
      </c>
      <c r="C28" s="4"/>
      <c r="D28" s="4"/>
      <c r="E28" s="34">
        <f>SUM(E22:E27)</f>
        <v>910</v>
      </c>
      <c r="F28" s="4"/>
      <c r="G28" s="34"/>
      <c r="H28" s="34"/>
      <c r="I28" s="51"/>
      <c r="K28" s="116" t="s">
        <v>91</v>
      </c>
    </row>
    <row r="29" spans="2:11" ht="15.75">
      <c r="B29" s="134" t="s">
        <v>117</v>
      </c>
      <c r="C29" s="135"/>
      <c r="D29" s="121"/>
      <c r="E29" s="13">
        <f>IF(E28&lt;I19,E28,I19)</f>
        <v>910</v>
      </c>
      <c r="F29" s="12"/>
      <c r="G29" s="12"/>
      <c r="H29" s="13"/>
      <c r="I29" s="51"/>
      <c r="K29" s="116" t="s">
        <v>91</v>
      </c>
    </row>
    <row r="30" spans="2:9" ht="3" customHeight="1">
      <c r="B30" s="94"/>
      <c r="C30" s="95"/>
      <c r="D30" s="96"/>
      <c r="E30" s="97"/>
      <c r="F30" s="98"/>
      <c r="G30" s="98"/>
      <c r="H30" s="97"/>
      <c r="I30" s="19"/>
    </row>
    <row r="31" spans="2:9" ht="14.25" customHeight="1">
      <c r="B31" s="39" t="s">
        <v>82</v>
      </c>
      <c r="C31" s="100"/>
      <c r="D31" s="11"/>
      <c r="E31" s="13"/>
      <c r="F31" s="12"/>
      <c r="G31" s="12"/>
      <c r="H31" s="13"/>
      <c r="I31" s="51"/>
    </row>
    <row r="32" spans="2:9" ht="30.75" customHeight="1">
      <c r="B32" s="144" t="s">
        <v>57</v>
      </c>
      <c r="C32" s="132" t="s">
        <v>24</v>
      </c>
      <c r="D32" s="132" t="s">
        <v>24</v>
      </c>
      <c r="E32" s="133"/>
      <c r="F32" s="133"/>
      <c r="G32" s="133"/>
      <c r="H32" s="133"/>
      <c r="I32" s="51"/>
    </row>
    <row r="33" spans="2:9" ht="12.75">
      <c r="B33" s="145" t="s">
        <v>62</v>
      </c>
      <c r="C33" s="146"/>
      <c r="D33" s="146"/>
      <c r="E33" s="146"/>
      <c r="F33" s="146"/>
      <c r="G33" s="146"/>
      <c r="H33" s="76"/>
      <c r="I33" s="51"/>
    </row>
    <row r="34" spans="2:9" ht="17.25" customHeight="1">
      <c r="B34" s="131" t="s">
        <v>39</v>
      </c>
      <c r="C34" s="132" t="s">
        <v>24</v>
      </c>
      <c r="D34" s="132" t="s">
        <v>24</v>
      </c>
      <c r="E34" s="133"/>
      <c r="F34" s="133"/>
      <c r="G34" s="133"/>
      <c r="H34" s="133"/>
      <c r="I34" s="51"/>
    </row>
    <row r="35" spans="2:9" ht="12.75">
      <c r="B35" s="147" t="s">
        <v>72</v>
      </c>
      <c r="C35" s="146"/>
      <c r="D35" s="146"/>
      <c r="E35" s="146"/>
      <c r="F35" s="146"/>
      <c r="G35" s="146"/>
      <c r="H35" s="76"/>
      <c r="I35" s="51"/>
    </row>
    <row r="36" spans="2:9" ht="7.5" customHeight="1" thickBot="1">
      <c r="B36" s="62"/>
      <c r="C36" s="63"/>
      <c r="D36" s="61"/>
      <c r="E36" s="61"/>
      <c r="F36" s="61"/>
      <c r="G36" s="61"/>
      <c r="H36" s="61"/>
      <c r="I36" s="64"/>
    </row>
    <row r="37" ht="13.5" thickTop="1"/>
  </sheetData>
  <mergeCells count="24">
    <mergeCell ref="B32:H32"/>
    <mergeCell ref="B33:G33"/>
    <mergeCell ref="B35:G35"/>
    <mergeCell ref="C8:D8"/>
    <mergeCell ref="C11:D11"/>
    <mergeCell ref="C7:D7"/>
    <mergeCell ref="C12:D12"/>
    <mergeCell ref="C10:D10"/>
    <mergeCell ref="C9:D9"/>
    <mergeCell ref="F26:H26"/>
    <mergeCell ref="B15:C15"/>
    <mergeCell ref="B16:C16"/>
    <mergeCell ref="B17:C17"/>
    <mergeCell ref="B18:C18"/>
    <mergeCell ref="B34:H34"/>
    <mergeCell ref="B29:D29"/>
    <mergeCell ref="C13:D13"/>
    <mergeCell ref="F27:H27"/>
    <mergeCell ref="B14:C14"/>
    <mergeCell ref="F21:H21"/>
    <mergeCell ref="F22:H22"/>
    <mergeCell ref="F23:H23"/>
    <mergeCell ref="F24:H24"/>
    <mergeCell ref="F25:H25"/>
  </mergeCells>
  <hyperlinks>
    <hyperlink ref="B33" r:id="rId1" display="http://www-01.ibm.com/software/lotus/passportadvantage/pvu_licensing_for_customers.html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IBM_USER</dc:creator>
  <cp:keywords/>
  <dc:description/>
  <cp:lastModifiedBy>Rajan Krishnamurthy</cp:lastModifiedBy>
  <cp:lastPrinted>2008-09-02T17:45:10Z</cp:lastPrinted>
  <dcterms:created xsi:type="dcterms:W3CDTF">2008-06-09T18:38:54Z</dcterms:created>
  <dcterms:modified xsi:type="dcterms:W3CDTF">2009-04-06T19:07:35Z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